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Результаты" sheetId="1" r:id="rId1"/>
    <sheet name="Рейтинг" sheetId="2" r:id="rId2"/>
  </sheets>
  <definedNames>
    <definedName name="_xlnm.Print_Titles" localSheetId="0">'Результаты'!$3:$4</definedName>
  </definedNames>
  <calcPr fullCalcOnLoad="1"/>
</workbook>
</file>

<file path=xl/sharedStrings.xml><?xml version="1.0" encoding="utf-8"?>
<sst xmlns="http://schemas.openxmlformats.org/spreadsheetml/2006/main" count="121" uniqueCount="82">
  <si>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</si>
  <si>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</si>
  <si>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</si>
  <si>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</si>
  <si>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Развитие образования и воспитание</t>
  </si>
  <si>
    <t>Развитие культуры</t>
  </si>
  <si>
    <t>Социальная поддержка населения</t>
  </si>
  <si>
    <t>Создание условий для устойчивого экономического развития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</si>
  <si>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</si>
  <si>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</si>
  <si>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</si>
  <si>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Энергосбережение и повышение энергетической эффективности</t>
  </si>
  <si>
    <t>Муниципальное управление</t>
  </si>
  <si>
    <t>Управление муниципальными финансами</t>
  </si>
  <si>
    <t>Управление муниципальным имуществом и земельными ресурсами</t>
  </si>
  <si>
    <t>Реализация молодежной политики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</si>
  <si>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</si>
  <si>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</si>
  <si>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</si>
  <si>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</si>
  <si>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</si>
  <si>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</si>
  <si>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</si>
  <si>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</si>
  <si>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</si>
  <si>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Координатор программы/                      Ответственный исполнитель подпрограммы</t>
  </si>
  <si>
    <t>высокая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</si>
  <si>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</si>
  <si>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</si>
  <si>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</si>
  <si>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</si>
  <si>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</si>
  <si>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</si>
  <si>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 xml:space="preserve">0ценка (заключение) эффективности реализации муниципальной программы (подпрограммы) </t>
  </si>
  <si>
    <t>Место</t>
  </si>
  <si>
    <t>Наименование муниципальной программы</t>
  </si>
  <si>
    <t>Развитие туризма</t>
  </si>
  <si>
    <t>средняя</t>
  </si>
  <si>
    <t>Капитальное строительство, реконструкция и капитальный ремонт объектов муниципальной собственности</t>
  </si>
  <si>
    <t>Развитие институтов гражданского общества и поддержки социально-ориентированных некоммерческих организаций, осуществляющих деятельность на территории МО "Город Воткинск"</t>
  </si>
  <si>
    <t>Координатор программы /  Ответственный исполнитель программы</t>
  </si>
  <si>
    <t>13</t>
  </si>
  <si>
    <t>14</t>
  </si>
  <si>
    <t>15</t>
  </si>
  <si>
    <t>16</t>
  </si>
  <si>
    <t>Формирование современной городской среды</t>
  </si>
  <si>
    <r>
      <t>Зам. главы Администрации по социальным вопросам /</t>
    </r>
    <r>
      <rPr>
        <sz val="10"/>
        <rFont val="Times New Roman"/>
        <family val="1"/>
      </rPr>
      <t xml:space="preserve"> Управление культуры, спорта и молодежной политики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</si>
  <si>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финансов</t>
    </r>
  </si>
  <si>
    <r>
      <t>Зам. главы Администрации по социальным вопросам</t>
    </r>
    <r>
      <rPr>
        <sz val="10"/>
        <rFont val="Times New Roman"/>
        <family val="1"/>
      </rPr>
      <t xml:space="preserve"> /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</si>
  <si>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населения, Управление ЖКХ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</si>
  <si>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</si>
  <si>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Зам.главы Администрации по экономике, финансам и инвестициям/ </t>
    </r>
    <r>
      <rPr>
        <sz val="10"/>
        <rFont val="Times New Roman"/>
        <family val="1"/>
      </rPr>
      <t>Управление экономики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</si>
  <si>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</si>
  <si>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0"/>
        <rFont val="Times New Roman"/>
        <family val="1"/>
      </rPr>
      <t>Управление образования, Управление культуры, спорта и молодежной политики</t>
    </r>
  </si>
  <si>
    <r>
      <t xml:space="preserve">Зам. главы Администрации по социальным вопросам / </t>
    </r>
    <r>
      <rPr>
        <sz val="10"/>
        <rFont val="Times New Roman"/>
        <family val="1"/>
      </rPr>
      <t>Управление социальной поддержки населения</t>
    </r>
  </si>
  <si>
    <r>
      <t xml:space="preserve">Руководитель Аппарата Администрации/ </t>
    </r>
    <r>
      <rPr>
        <sz val="10"/>
        <rFont val="Times New Roman"/>
        <family val="1"/>
      </rPr>
      <t>Аппарат Администрации г. Воткинска,Управление архивов, Управление ЗАГС</t>
    </r>
  </si>
  <si>
    <t xml:space="preserve">удовлетворительная </t>
  </si>
  <si>
    <r>
      <t>Зам.главы Администрации по архитектуре, строительству, ЖКХ и транспорту</t>
    </r>
    <r>
      <rPr>
        <sz val="10"/>
        <rFont val="Times New Roman"/>
        <family val="1"/>
      </rPr>
      <t xml:space="preserve"> / Управление каритального строительства</t>
    </r>
  </si>
  <si>
    <r>
      <t xml:space="preserve">Зам.главы Администрации по архитектуре, строительству, ЖКХ и транспорту / </t>
    </r>
    <r>
      <rPr>
        <sz val="10"/>
        <rFont val="Times New Roman"/>
        <family val="1"/>
      </rPr>
      <t>Управление ЖКХ</t>
    </r>
  </si>
  <si>
    <r>
      <t>Зам.главы Администрации по архитектуре, строительству, ЖКХ и транспорту/</t>
    </r>
    <r>
      <rPr>
        <sz val="10"/>
        <rFont val="Times New Roman"/>
        <family val="1"/>
      </rPr>
      <t xml:space="preserve"> Управление ЖКХ, Управление архитектуры и градостроительства</t>
    </r>
  </si>
  <si>
    <r>
      <t xml:space="preserve">Зам.главы Администрации по архитектуре, строительству, ЖКХ и транспорту/ </t>
    </r>
    <r>
      <rPr>
        <sz val="10"/>
        <rFont val="Times New Roman"/>
        <family val="1"/>
      </rPr>
      <t>УМИиЗР</t>
    </r>
  </si>
  <si>
    <t xml:space="preserve">Создание условий для развития физической культуры и спорта, формирование здорового образа жизни населения </t>
  </si>
  <si>
    <t>Результаты оценки эффективности реализации муниципальных  программ           за 2020 год</t>
  </si>
  <si>
    <t xml:space="preserve">Развитие гражданской обороны, системы предупреждения и ликвидации последствий чрезвычайных ситуаций, реализация мер пожарной безопасности </t>
  </si>
  <si>
    <t>Гармонизация межнациональных отношений, профилактика терроризма и экстремизма</t>
  </si>
  <si>
    <r>
      <t>Зам. главы Администрации по социальным вопросам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</si>
  <si>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>Рейтинг эффективности реализации муниципальных  программ  за 2020год</t>
  </si>
  <si>
    <r>
      <t xml:space="preserve">Руководитель Аппарата Администрации/ </t>
    </r>
    <r>
      <rPr>
        <sz val="10"/>
        <rFont val="Times New Roman"/>
        <family val="1"/>
      </rPr>
      <t>Управление ГОиЧС</t>
    </r>
  </si>
  <si>
    <t>17</t>
  </si>
  <si>
    <r>
      <t>Зам. главы Администрации по социальным вопросам/</t>
    </r>
    <r>
      <rPr>
        <sz val="11"/>
        <rFont val="Times New Roman"/>
        <family val="1"/>
      </rPr>
      <t>Управление культуры,спорта и молодежной политики</t>
    </r>
  </si>
  <si>
    <r>
      <t xml:space="preserve">Зам.главы Администрации по архитектуре, строительству, ЖКХ и транспорту / </t>
    </r>
    <r>
      <rPr>
        <sz val="11"/>
        <rFont val="Times New Roman"/>
        <family val="1"/>
      </rPr>
      <t>Управление ЖКХ</t>
    </r>
  </si>
  <si>
    <r>
      <t>Зам.главы Администрации по архитектуре, строительству, ЖКХ и транспорту</t>
    </r>
    <r>
      <rPr>
        <sz val="11"/>
        <rFont val="Times New Roman"/>
        <family val="1"/>
      </rPr>
      <t xml:space="preserve"> / Управление каритального строительства</t>
    </r>
  </si>
  <si>
    <r>
      <t xml:space="preserve">Зам. главы Администрации по социальным вопросам / </t>
    </r>
    <r>
      <rPr>
        <sz val="11"/>
        <rFont val="Times New Roman"/>
        <family val="1"/>
      </rPr>
      <t>Управление социальной поддержки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</si>
  <si>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</rPr>
      <t>УМИиЗР</t>
    </r>
  </si>
  <si>
    <r>
      <rPr>
        <b/>
        <sz val="11"/>
        <rFont val="Times New Roman"/>
        <family val="1"/>
      </rPr>
      <t>Зам. главы Администрации по социальным вопросам</t>
    </r>
    <r>
      <rPr>
        <sz val="11"/>
        <rFont val="Times New Roman"/>
        <family val="1"/>
      </rPr>
      <t xml:space="preserve"> / Управление социальной поддержки</t>
    </r>
  </si>
  <si>
    <r>
      <rPr>
        <b/>
        <sz val="11"/>
        <rFont val="Times New Roman"/>
        <family val="1"/>
      </rPr>
      <t>Зам.главы Администрации по экономике, финансам и инвестициям</t>
    </r>
    <r>
      <rPr>
        <sz val="11"/>
        <rFont val="Times New Roman"/>
        <family val="1"/>
      </rPr>
      <t>/ Управление экономики</t>
    </r>
  </si>
  <si>
    <r>
      <t xml:space="preserve">Зам. главы Администрации по социальным вопросам/ </t>
    </r>
    <r>
      <rPr>
        <sz val="11"/>
        <rFont val="Times New Roman"/>
        <family val="1"/>
      </rPr>
      <t>Управление образования</t>
    </r>
  </si>
  <si>
    <r>
      <t xml:space="preserve">Зам.главы Администрации по экономике, финансам и инвестициям / </t>
    </r>
    <r>
      <rPr>
        <sz val="11"/>
        <rFont val="Times New Roman"/>
        <family val="1"/>
      </rPr>
      <t>Управление экономики</t>
    </r>
  </si>
  <si>
    <r>
      <t xml:space="preserve">Зам.главы Администрации по архитектуре, строительству, ЖКХ и транспорту/ </t>
    </r>
    <r>
      <rPr>
        <sz val="11"/>
        <rFont val="Times New Roman"/>
        <family val="1"/>
      </rPr>
      <t>Управление ЖКХ</t>
    </r>
  </si>
  <si>
    <r>
      <t xml:space="preserve">Руководитель Аппарата Администрации/ </t>
    </r>
    <r>
      <rPr>
        <sz val="11"/>
        <rFont val="Times New Roman"/>
        <family val="1"/>
      </rPr>
      <t>Управление ГОиЧС</t>
    </r>
  </si>
  <si>
    <r>
      <t>Руководитель Аппарата Администрации/</t>
    </r>
    <r>
      <rPr>
        <sz val="11"/>
        <rFont val="Times New Roman"/>
        <family val="1"/>
      </rPr>
      <t>Аппарат Администрации</t>
    </r>
  </si>
  <si>
    <r>
      <t xml:space="preserve">Зам.главы Администрации по экономике, финансам и инвестициям / </t>
    </r>
    <r>
      <rPr>
        <sz val="11"/>
        <rFont val="Times New Roman"/>
        <family val="1"/>
      </rPr>
      <t>Управление финансов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</si>
</sst>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8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wrapText="1"/>
    </xf>
    <xf numFmtId="0" fontId="9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8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88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3">
      <pane ySplit="2" topLeftCell="A21" activePane="bottomLeft" state="frozen"/>
      <selection pane="topLeft" activeCell="A3" sqref="A3"/>
      <selection pane="bottomLeft" activeCell="A25" sqref="A25:IV25"/>
    </sheetView>
  </sheetViews>
  <sheetFormatPr defaultColWidth="9.140625" defaultRowHeight="12.75"/>
  <cols>
    <col min="1" max="1" width="4.8515625" style="1" customWidth="1"/>
    <col min="2" max="2" width="45.421875" style="1" customWidth="1"/>
    <col min="3" max="3" width="26.421875" style="5" customWidth="1"/>
    <col min="4" max="4" width="8.8515625" style="5" customWidth="1"/>
    <col min="5" max="5" width="8.28125" style="5" customWidth="1"/>
    <col min="6" max="6" width="11.7109375" style="5" customWidth="1"/>
    <col min="7" max="7" width="9.00390625" style="5" customWidth="1"/>
    <col min="8" max="8" width="10.57421875" style="4" customWidth="1"/>
    <col min="9" max="9" width="14.57421875" style="1" customWidth="1"/>
    <col min="10" max="16384" width="8.8515625" style="1" customWidth="1"/>
  </cols>
  <sheetData>
    <row r="1" spans="1:9" ht="15">
      <c r="A1" s="57" t="s">
        <v>62</v>
      </c>
      <c r="B1" s="57"/>
      <c r="C1" s="57"/>
      <c r="D1" s="57"/>
      <c r="E1" s="57"/>
      <c r="F1" s="57"/>
      <c r="G1" s="57"/>
      <c r="H1" s="57"/>
      <c r="I1" s="57"/>
    </row>
    <row r="3" spans="1:9" s="11" customFormat="1" ht="48.75" customHeight="1">
      <c r="A3" s="49" t="s">
        <v>0</v>
      </c>
      <c r="B3" s="60" t="s">
        <v>1</v>
      </c>
      <c r="C3" s="55" t="s">
        <v>25</v>
      </c>
      <c r="D3" s="55" t="s">
        <v>27</v>
      </c>
      <c r="E3" s="55" t="s">
        <v>28</v>
      </c>
      <c r="F3" s="55" t="s">
        <v>29</v>
      </c>
      <c r="G3" s="55" t="s">
        <v>30</v>
      </c>
      <c r="H3" s="58" t="s">
        <v>2</v>
      </c>
      <c r="I3" s="58" t="s">
        <v>33</v>
      </c>
    </row>
    <row r="4" spans="1:9" s="11" customFormat="1" ht="15.75" customHeight="1">
      <c r="A4" s="10" t="s">
        <v>3</v>
      </c>
      <c r="B4" s="60"/>
      <c r="C4" s="56"/>
      <c r="D4" s="56"/>
      <c r="E4" s="56"/>
      <c r="F4" s="56"/>
      <c r="G4" s="56"/>
      <c r="H4" s="59"/>
      <c r="I4" s="59"/>
    </row>
    <row r="5" spans="1:9" s="3" customFormat="1" ht="42" customHeight="1">
      <c r="A5" s="8" t="s">
        <v>16</v>
      </c>
      <c r="B5" s="7" t="s">
        <v>4</v>
      </c>
      <c r="C5" s="31" t="s">
        <v>76</v>
      </c>
      <c r="D5" s="32">
        <v>0.909</v>
      </c>
      <c r="E5" s="32">
        <v>0.978</v>
      </c>
      <c r="F5" s="32">
        <v>0.975</v>
      </c>
      <c r="G5" s="32">
        <f>E5/F5</f>
        <v>1.003076923076923</v>
      </c>
      <c r="H5" s="37">
        <f>D5*G5</f>
        <v>0.9117969230769231</v>
      </c>
      <c r="I5" s="38" t="s">
        <v>26</v>
      </c>
    </row>
    <row r="6" spans="1:9" s="3" customFormat="1" ht="82.5">
      <c r="A6" s="8" t="s">
        <v>17</v>
      </c>
      <c r="B6" s="7" t="s">
        <v>61</v>
      </c>
      <c r="C6" s="31" t="s">
        <v>69</v>
      </c>
      <c r="D6" s="32">
        <v>0.931</v>
      </c>
      <c r="E6" s="32">
        <v>1</v>
      </c>
      <c r="F6" s="28">
        <v>1</v>
      </c>
      <c r="G6" s="32">
        <f aca="true" t="shared" si="0" ref="G6:G14">E6/F6</f>
        <v>1</v>
      </c>
      <c r="H6" s="37">
        <f aca="true" t="shared" si="1" ref="H6:H14">D6*G6</f>
        <v>0.931</v>
      </c>
      <c r="I6" s="38" t="s">
        <v>26</v>
      </c>
    </row>
    <row r="7" spans="1:9" s="3" customFormat="1" ht="82.5">
      <c r="A7" s="8" t="s">
        <v>18</v>
      </c>
      <c r="B7" s="7" t="s">
        <v>5</v>
      </c>
      <c r="C7" s="31" t="s">
        <v>69</v>
      </c>
      <c r="D7" s="32">
        <v>0.74</v>
      </c>
      <c r="E7" s="32">
        <v>1</v>
      </c>
      <c r="F7" s="32">
        <v>0.996</v>
      </c>
      <c r="G7" s="32">
        <f t="shared" si="0"/>
        <v>1.0040160642570282</v>
      </c>
      <c r="H7" s="37">
        <f t="shared" si="1"/>
        <v>0.7429718875502008</v>
      </c>
      <c r="I7" s="38" t="s">
        <v>56</v>
      </c>
    </row>
    <row r="8" spans="1:9" s="30" customFormat="1" ht="69">
      <c r="A8" s="50" t="s">
        <v>19</v>
      </c>
      <c r="B8" s="51" t="s">
        <v>6</v>
      </c>
      <c r="C8" s="36" t="s">
        <v>74</v>
      </c>
      <c r="D8" s="28">
        <v>0.962</v>
      </c>
      <c r="E8" s="28">
        <v>1</v>
      </c>
      <c r="F8" s="28">
        <v>0.973</v>
      </c>
      <c r="G8" s="28">
        <f>E8/F8</f>
        <v>1.027749229188078</v>
      </c>
      <c r="H8" s="37">
        <f>D8*G8</f>
        <v>0.9886947584789311</v>
      </c>
      <c r="I8" s="38" t="s">
        <v>26</v>
      </c>
    </row>
    <row r="9" spans="1:9" s="3" customFormat="1" ht="54.75">
      <c r="A9" s="8" t="s">
        <v>20</v>
      </c>
      <c r="B9" s="7" t="s">
        <v>7</v>
      </c>
      <c r="C9" s="31" t="s">
        <v>77</v>
      </c>
      <c r="D9" s="32">
        <v>0.912</v>
      </c>
      <c r="E9" s="32">
        <v>1</v>
      </c>
      <c r="F9" s="32">
        <v>1</v>
      </c>
      <c r="G9" s="32">
        <f t="shared" si="0"/>
        <v>1</v>
      </c>
      <c r="H9" s="37">
        <f t="shared" si="1"/>
        <v>0.912</v>
      </c>
      <c r="I9" s="38" t="s">
        <v>26</v>
      </c>
    </row>
    <row r="10" spans="1:9" s="4" customFormat="1" ht="54.75">
      <c r="A10" s="9" t="s">
        <v>21</v>
      </c>
      <c r="B10" s="7" t="s">
        <v>63</v>
      </c>
      <c r="C10" s="31" t="s">
        <v>79</v>
      </c>
      <c r="D10" s="32">
        <v>0.956</v>
      </c>
      <c r="E10" s="32">
        <v>1</v>
      </c>
      <c r="F10" s="28">
        <v>1</v>
      </c>
      <c r="G10" s="32">
        <f t="shared" si="0"/>
        <v>1</v>
      </c>
      <c r="H10" s="37">
        <f t="shared" si="1"/>
        <v>0.956</v>
      </c>
      <c r="I10" s="38" t="s">
        <v>26</v>
      </c>
    </row>
    <row r="11" spans="1:9" s="3" customFormat="1" ht="69">
      <c r="A11" s="8" t="s">
        <v>22</v>
      </c>
      <c r="B11" s="7" t="s">
        <v>10</v>
      </c>
      <c r="C11" s="31" t="s">
        <v>78</v>
      </c>
      <c r="D11" s="32">
        <v>0.9</v>
      </c>
      <c r="E11" s="32">
        <v>0.943</v>
      </c>
      <c r="F11" s="32">
        <v>0.837</v>
      </c>
      <c r="G11" s="32">
        <f t="shared" si="0"/>
        <v>1.1266427718040621</v>
      </c>
      <c r="H11" s="37">
        <f t="shared" si="1"/>
        <v>1.0139784946236559</v>
      </c>
      <c r="I11" s="38" t="s">
        <v>26</v>
      </c>
    </row>
    <row r="12" spans="1:9" s="3" customFormat="1" ht="69">
      <c r="A12" s="8" t="s">
        <v>23</v>
      </c>
      <c r="B12" s="7" t="s">
        <v>11</v>
      </c>
      <c r="C12" s="31" t="s">
        <v>70</v>
      </c>
      <c r="D12" s="32">
        <v>0.992</v>
      </c>
      <c r="E12" s="32">
        <v>0.955</v>
      </c>
      <c r="F12" s="32">
        <v>0.997</v>
      </c>
      <c r="G12" s="32">
        <f t="shared" si="0"/>
        <v>0.9578736208625878</v>
      </c>
      <c r="H12" s="37">
        <f t="shared" si="1"/>
        <v>0.950210631895687</v>
      </c>
      <c r="I12" s="38" t="s">
        <v>26</v>
      </c>
    </row>
    <row r="13" spans="1:9" s="30" customFormat="1" ht="41.25">
      <c r="A13" s="50" t="s">
        <v>24</v>
      </c>
      <c r="B13" s="51" t="s">
        <v>12</v>
      </c>
      <c r="C13" s="27" t="s">
        <v>80</v>
      </c>
      <c r="D13" s="28">
        <v>0.997</v>
      </c>
      <c r="E13" s="28">
        <v>1</v>
      </c>
      <c r="F13" s="28">
        <v>0.996</v>
      </c>
      <c r="G13" s="28">
        <f t="shared" si="0"/>
        <v>1.0040160642570282</v>
      </c>
      <c r="H13" s="37">
        <f t="shared" si="1"/>
        <v>1.001004016064257</v>
      </c>
      <c r="I13" s="38" t="s">
        <v>26</v>
      </c>
    </row>
    <row r="14" spans="1:9" s="3" customFormat="1" ht="82.5">
      <c r="A14" s="8">
        <v>10</v>
      </c>
      <c r="B14" s="7" t="s">
        <v>15</v>
      </c>
      <c r="C14" s="31" t="s">
        <v>65</v>
      </c>
      <c r="D14" s="32">
        <v>0.876</v>
      </c>
      <c r="E14" s="32">
        <v>1</v>
      </c>
      <c r="F14" s="32">
        <v>0.958</v>
      </c>
      <c r="G14" s="32">
        <f t="shared" si="0"/>
        <v>1.0438413361169103</v>
      </c>
      <c r="H14" s="37">
        <f t="shared" si="1"/>
        <v>0.9144050104384135</v>
      </c>
      <c r="I14" s="38" t="s">
        <v>26</v>
      </c>
    </row>
    <row r="15" spans="1:9" s="29" customFormat="1" ht="69">
      <c r="A15" s="52">
        <v>11</v>
      </c>
      <c r="B15" s="51" t="s">
        <v>38</v>
      </c>
      <c r="C15" s="33" t="s">
        <v>71</v>
      </c>
      <c r="D15" s="28">
        <v>1</v>
      </c>
      <c r="E15" s="28">
        <v>1</v>
      </c>
      <c r="F15" s="28">
        <v>0.958</v>
      </c>
      <c r="G15" s="28">
        <f aca="true" t="shared" si="2" ref="G15:G23">E15/F15</f>
        <v>1.0438413361169103</v>
      </c>
      <c r="H15" s="37">
        <f aca="true" t="shared" si="3" ref="H15:H23">D15*G15</f>
        <v>1.0438413361169103</v>
      </c>
      <c r="I15" s="38" t="s">
        <v>26</v>
      </c>
    </row>
    <row r="16" spans="1:9" s="2" customFormat="1" ht="82.5">
      <c r="A16" s="34">
        <v>12</v>
      </c>
      <c r="B16" s="7" t="s">
        <v>39</v>
      </c>
      <c r="C16" s="31" t="s">
        <v>69</v>
      </c>
      <c r="D16" s="32">
        <v>0.93</v>
      </c>
      <c r="E16" s="32">
        <v>1</v>
      </c>
      <c r="F16" s="32">
        <v>1</v>
      </c>
      <c r="G16" s="32">
        <f t="shared" si="2"/>
        <v>1</v>
      </c>
      <c r="H16" s="37">
        <f t="shared" si="3"/>
        <v>0.93</v>
      </c>
      <c r="I16" s="38" t="s">
        <v>26</v>
      </c>
    </row>
    <row r="17" spans="1:9" s="3" customFormat="1" ht="69">
      <c r="A17" s="8" t="s">
        <v>41</v>
      </c>
      <c r="B17" s="7" t="s">
        <v>9</v>
      </c>
      <c r="C17" s="31" t="s">
        <v>72</v>
      </c>
      <c r="D17" s="32">
        <v>0.663</v>
      </c>
      <c r="E17" s="32">
        <v>1</v>
      </c>
      <c r="F17" s="32">
        <v>0.82</v>
      </c>
      <c r="G17" s="32">
        <f t="shared" si="2"/>
        <v>1.2195121951219512</v>
      </c>
      <c r="H17" s="37">
        <f t="shared" si="3"/>
        <v>0.8085365853658537</v>
      </c>
      <c r="I17" s="38" t="s">
        <v>37</v>
      </c>
    </row>
    <row r="18" spans="1:9" s="3" customFormat="1" ht="54.75">
      <c r="A18" s="8" t="s">
        <v>42</v>
      </c>
      <c r="B18" s="7" t="s">
        <v>13</v>
      </c>
      <c r="C18" s="31" t="s">
        <v>81</v>
      </c>
      <c r="D18" s="32">
        <v>1</v>
      </c>
      <c r="E18" s="32">
        <v>1</v>
      </c>
      <c r="F18" s="32">
        <v>0.999</v>
      </c>
      <c r="G18" s="32">
        <f t="shared" si="2"/>
        <v>1.001001001001001</v>
      </c>
      <c r="H18" s="37">
        <f t="shared" si="3"/>
        <v>1.001001001001001</v>
      </c>
      <c r="I18" s="38" t="s">
        <v>26</v>
      </c>
    </row>
    <row r="19" spans="1:9" s="3" customFormat="1" ht="54.75">
      <c r="A19" s="8" t="s">
        <v>43</v>
      </c>
      <c r="B19" s="7" t="s">
        <v>14</v>
      </c>
      <c r="C19" s="31" t="s">
        <v>73</v>
      </c>
      <c r="D19" s="32">
        <v>0.939</v>
      </c>
      <c r="E19" s="32">
        <v>0.96</v>
      </c>
      <c r="F19" s="32">
        <v>0.995</v>
      </c>
      <c r="G19" s="32">
        <f t="shared" si="2"/>
        <v>0.964824120603015</v>
      </c>
      <c r="H19" s="37">
        <f t="shared" si="3"/>
        <v>0.905969849246231</v>
      </c>
      <c r="I19" s="38" t="s">
        <v>26</v>
      </c>
    </row>
    <row r="20" spans="1:9" s="3" customFormat="1" ht="69">
      <c r="A20" s="8" t="s">
        <v>44</v>
      </c>
      <c r="B20" s="7" t="s">
        <v>45</v>
      </c>
      <c r="C20" s="31" t="s">
        <v>70</v>
      </c>
      <c r="D20" s="32">
        <v>0.986</v>
      </c>
      <c r="E20" s="32">
        <v>1</v>
      </c>
      <c r="F20" s="32">
        <v>0.835</v>
      </c>
      <c r="G20" s="32">
        <f t="shared" si="2"/>
        <v>1.1976047904191618</v>
      </c>
      <c r="H20" s="37">
        <f t="shared" si="3"/>
        <v>1.1808383233532935</v>
      </c>
      <c r="I20" s="38" t="s">
        <v>26</v>
      </c>
    </row>
    <row r="21" spans="1:9" s="3" customFormat="1" ht="54.75">
      <c r="A21" s="8" t="s">
        <v>68</v>
      </c>
      <c r="B21" s="53" t="s">
        <v>36</v>
      </c>
      <c r="C21" s="35" t="s">
        <v>75</v>
      </c>
      <c r="D21" s="32">
        <v>0.706</v>
      </c>
      <c r="E21" s="32">
        <v>1</v>
      </c>
      <c r="F21" s="32">
        <v>1</v>
      </c>
      <c r="G21" s="32">
        <f t="shared" si="2"/>
        <v>1</v>
      </c>
      <c r="H21" s="37">
        <f t="shared" si="3"/>
        <v>0.706</v>
      </c>
      <c r="I21" s="38" t="s">
        <v>56</v>
      </c>
    </row>
    <row r="22" spans="1:9" s="29" customFormat="1" ht="59.25" customHeight="1">
      <c r="A22" s="52">
        <v>18</v>
      </c>
      <c r="B22" s="54" t="s">
        <v>8</v>
      </c>
      <c r="C22" s="36" t="s">
        <v>74</v>
      </c>
      <c r="D22" s="28">
        <v>0.834</v>
      </c>
      <c r="E22" s="28">
        <v>1</v>
      </c>
      <c r="F22" s="28">
        <v>1</v>
      </c>
      <c r="G22" s="28">
        <f t="shared" si="2"/>
        <v>1</v>
      </c>
      <c r="H22" s="37">
        <f t="shared" si="3"/>
        <v>0.834</v>
      </c>
      <c r="I22" s="38" t="s">
        <v>37</v>
      </c>
    </row>
    <row r="23" spans="1:9" s="29" customFormat="1" ht="82.5">
      <c r="A23" s="52">
        <v>19</v>
      </c>
      <c r="B23" s="54" t="s">
        <v>64</v>
      </c>
      <c r="C23" s="27" t="s">
        <v>65</v>
      </c>
      <c r="D23" s="24">
        <v>0.992</v>
      </c>
      <c r="E23" s="24">
        <v>1</v>
      </c>
      <c r="F23" s="24">
        <v>1</v>
      </c>
      <c r="G23" s="24">
        <f t="shared" si="2"/>
        <v>1</v>
      </c>
      <c r="H23" s="37">
        <f t="shared" si="3"/>
        <v>0.992</v>
      </c>
      <c r="I23" s="38" t="s">
        <v>26</v>
      </c>
    </row>
    <row r="24" spans="3:8" s="2" customFormat="1" ht="13.5">
      <c r="C24" s="6"/>
      <c r="D24" s="6"/>
      <c r="E24" s="6"/>
      <c r="F24" s="6"/>
      <c r="G24" s="6"/>
      <c r="H24" s="3"/>
    </row>
    <row r="25" spans="3:8" s="2" customFormat="1" ht="13.5">
      <c r="C25" s="6"/>
      <c r="D25" s="6"/>
      <c r="E25" s="6"/>
      <c r="F25" s="6"/>
      <c r="G25" s="6"/>
      <c r="H25" s="3"/>
    </row>
  </sheetData>
  <sheetProtection/>
  <mergeCells count="9">
    <mergeCell ref="A1:I1"/>
    <mergeCell ref="H3:H4"/>
    <mergeCell ref="I3:I4"/>
    <mergeCell ref="B3:B4"/>
    <mergeCell ref="C3:C4"/>
    <mergeCell ref="F3:F4"/>
    <mergeCell ref="G3:G4"/>
    <mergeCell ref="D3:D4"/>
    <mergeCell ref="E3:E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0" zoomScaleNormal="110" zoomScalePageLayoutView="0" workbookViewId="0" topLeftCell="A7">
      <selection activeCell="B9" sqref="B9"/>
    </sheetView>
  </sheetViews>
  <sheetFormatPr defaultColWidth="9.140625" defaultRowHeight="12.75"/>
  <cols>
    <col min="1" max="1" width="5.00390625" style="62" customWidth="1"/>
    <col min="2" max="2" width="25.8515625" style="17" customWidth="1"/>
    <col min="3" max="3" width="39.7109375" style="40" customWidth="1"/>
    <col min="4" max="4" width="10.140625" style="12" customWidth="1"/>
    <col min="5" max="5" width="14.7109375" style="42" customWidth="1"/>
    <col min="6" max="6" width="15.57421875" style="1" customWidth="1"/>
    <col min="7" max="16384" width="8.8515625" style="1" customWidth="1"/>
  </cols>
  <sheetData>
    <row r="1" spans="1:5" ht="13.5" customHeight="1">
      <c r="A1" s="61" t="s">
        <v>66</v>
      </c>
      <c r="B1" s="61"/>
      <c r="C1" s="61"/>
      <c r="D1" s="61"/>
      <c r="E1" s="61"/>
    </row>
    <row r="2" ht="9.75" customHeight="1">
      <c r="D2" s="39"/>
    </row>
    <row r="3" spans="1:5" s="22" customFormat="1" ht="46.5" customHeight="1">
      <c r="A3" s="19" t="s">
        <v>34</v>
      </c>
      <c r="B3" s="20" t="s">
        <v>35</v>
      </c>
      <c r="C3" s="26" t="s">
        <v>40</v>
      </c>
      <c r="D3" s="21" t="s">
        <v>31</v>
      </c>
      <c r="E3" s="21" t="s">
        <v>32</v>
      </c>
    </row>
    <row r="4" spans="1:5" s="14" customFormat="1" ht="37.5" customHeight="1">
      <c r="A4" s="23">
        <v>1</v>
      </c>
      <c r="B4" s="48" t="s">
        <v>45</v>
      </c>
      <c r="C4" s="46" t="s">
        <v>58</v>
      </c>
      <c r="D4" s="45">
        <f>SUM(Результаты!H20)</f>
        <v>1.1808383233532935</v>
      </c>
      <c r="E4" s="15" t="str">
        <f>Результаты!I20</f>
        <v>высокая</v>
      </c>
    </row>
    <row r="5" spans="1:5" s="14" customFormat="1" ht="57.75" customHeight="1">
      <c r="A5" s="23">
        <v>2</v>
      </c>
      <c r="B5" s="48" t="s">
        <v>38</v>
      </c>
      <c r="C5" s="46" t="s">
        <v>57</v>
      </c>
      <c r="D5" s="45">
        <f>SUM(Результаты!H15)</f>
        <v>1.0438413361169103</v>
      </c>
      <c r="E5" s="15" t="str">
        <f>Результаты!I15</f>
        <v>высокая</v>
      </c>
    </row>
    <row r="6" spans="1:5" s="14" customFormat="1" ht="51.75" customHeight="1">
      <c r="A6" s="23">
        <v>3</v>
      </c>
      <c r="B6" s="48" t="s">
        <v>10</v>
      </c>
      <c r="C6" s="46" t="s">
        <v>59</v>
      </c>
      <c r="D6" s="24">
        <f>SUM(Результаты!H11)</f>
        <v>1.0139784946236559</v>
      </c>
      <c r="E6" s="15" t="str">
        <f>Результаты!I11</f>
        <v>высокая</v>
      </c>
    </row>
    <row r="7" spans="1:5" s="14" customFormat="1" ht="51.75" customHeight="1">
      <c r="A7" s="23">
        <v>4</v>
      </c>
      <c r="B7" s="48" t="s">
        <v>12</v>
      </c>
      <c r="C7" s="46" t="s">
        <v>55</v>
      </c>
      <c r="D7" s="24">
        <f>SUM(Результаты!H13)</f>
        <v>1.001004016064257</v>
      </c>
      <c r="E7" s="15" t="str">
        <f>Результаты!I13</f>
        <v>высокая</v>
      </c>
    </row>
    <row r="8" spans="1:5" s="16" customFormat="1" ht="42" customHeight="1">
      <c r="A8" s="23">
        <v>4</v>
      </c>
      <c r="B8" s="48" t="s">
        <v>13</v>
      </c>
      <c r="C8" s="46" t="s">
        <v>47</v>
      </c>
      <c r="D8" s="45">
        <f>SUM(Результаты!H18)</f>
        <v>1.001001001001001</v>
      </c>
      <c r="E8" s="15" t="str">
        <f>Результаты!I18</f>
        <v>высокая</v>
      </c>
    </row>
    <row r="9" spans="1:5" s="14" customFormat="1" ht="53.25" customHeight="1">
      <c r="A9" s="63">
        <f>A8+1</f>
        <v>5</v>
      </c>
      <c r="B9" s="48" t="str">
        <f>Результаты!B23</f>
        <v>Гармонизация межнациональных отношений, профилактика терроризма и экстремизма</v>
      </c>
      <c r="C9" s="46" t="s">
        <v>48</v>
      </c>
      <c r="D9" s="24">
        <f>Результаты!H23</f>
        <v>0.992</v>
      </c>
      <c r="E9" s="13" t="str">
        <f>Результаты!I23</f>
        <v>высокая</v>
      </c>
    </row>
    <row r="10" spans="1:5" s="14" customFormat="1" ht="39">
      <c r="A10" s="23">
        <f aca="true" t="shared" si="0" ref="A10:A22">A9+1</f>
        <v>6</v>
      </c>
      <c r="B10" s="48" t="s">
        <v>6</v>
      </c>
      <c r="C10" s="46" t="s">
        <v>49</v>
      </c>
      <c r="D10" s="24">
        <f>SUM(Результаты!H8)</f>
        <v>0.9886947584789311</v>
      </c>
      <c r="E10" s="15" t="str">
        <f>Результаты!I8</f>
        <v>высокая</v>
      </c>
    </row>
    <row r="11" spans="1:5" s="14" customFormat="1" ht="51" customHeight="1">
      <c r="A11" s="23">
        <f t="shared" si="0"/>
        <v>7</v>
      </c>
      <c r="B11" s="48" t="str">
        <f>Результаты!B10</f>
        <v>Развитие гражданской обороны, системы предупреждения и ликвидации последствий чрезвычайных ситуаций, реализация мер пожарной безопасности </v>
      </c>
      <c r="C11" s="46" t="s">
        <v>67</v>
      </c>
      <c r="D11" s="24">
        <f>SUM(Результаты!H10)</f>
        <v>0.956</v>
      </c>
      <c r="E11" s="15" t="str">
        <f>Результаты!I10</f>
        <v>высокая</v>
      </c>
    </row>
    <row r="12" spans="1:5" s="14" customFormat="1" ht="53.25" customHeight="1">
      <c r="A12" s="23">
        <f t="shared" si="0"/>
        <v>8</v>
      </c>
      <c r="B12" s="48" t="s">
        <v>11</v>
      </c>
      <c r="C12" s="46" t="s">
        <v>58</v>
      </c>
      <c r="D12" s="24">
        <f>SUM(Результаты!H12)</f>
        <v>0.950210631895687</v>
      </c>
      <c r="E12" s="15" t="str">
        <f>Результаты!I12</f>
        <v>высокая</v>
      </c>
    </row>
    <row r="13" spans="1:5" s="17" customFormat="1" ht="51.75" customHeight="1">
      <c r="A13" s="23">
        <f t="shared" si="0"/>
        <v>9</v>
      </c>
      <c r="B13" s="48" t="str">
        <f>Результаты!B6</f>
        <v>Создание условий для развития физической культуры и спорта, формирование здорового образа жизни населения </v>
      </c>
      <c r="C13" s="46" t="s">
        <v>50</v>
      </c>
      <c r="D13" s="24">
        <f>SUM(Результаты!H6)</f>
        <v>0.931</v>
      </c>
      <c r="E13" s="15" t="str">
        <f>Результаты!I6</f>
        <v>высокая</v>
      </c>
    </row>
    <row r="14" spans="1:5" s="17" customFormat="1" ht="66.75" customHeight="1">
      <c r="A14" s="23">
        <f t="shared" si="0"/>
        <v>10</v>
      </c>
      <c r="B14" s="48" t="s">
        <v>39</v>
      </c>
      <c r="C14" s="46" t="s">
        <v>48</v>
      </c>
      <c r="D14" s="45">
        <f>SUM(Результаты!H16)</f>
        <v>0.93</v>
      </c>
      <c r="E14" s="15" t="str">
        <f>Результаты!I16</f>
        <v>высокая</v>
      </c>
    </row>
    <row r="15" spans="1:5" s="17" customFormat="1" ht="39" customHeight="1">
      <c r="A15" s="23">
        <f t="shared" si="0"/>
        <v>11</v>
      </c>
      <c r="B15" s="48" t="s">
        <v>15</v>
      </c>
      <c r="C15" s="46" t="s">
        <v>46</v>
      </c>
      <c r="D15" s="24">
        <f>SUM(Результаты!H14)</f>
        <v>0.9144050104384135</v>
      </c>
      <c r="E15" s="15" t="str">
        <f>Результаты!I14</f>
        <v>высокая</v>
      </c>
    </row>
    <row r="16" spans="1:5" s="17" customFormat="1" ht="39.75" customHeight="1">
      <c r="A16" s="23">
        <f t="shared" si="0"/>
        <v>12</v>
      </c>
      <c r="B16" s="48" t="s">
        <v>7</v>
      </c>
      <c r="C16" s="46" t="s">
        <v>51</v>
      </c>
      <c r="D16" s="24">
        <f>SUM(Результаты!H9)</f>
        <v>0.912</v>
      </c>
      <c r="E16" s="15" t="str">
        <f>Результаты!I9</f>
        <v>высокая</v>
      </c>
    </row>
    <row r="17" spans="1:5" s="17" customFormat="1" ht="42" customHeight="1">
      <c r="A17" s="23">
        <f t="shared" si="0"/>
        <v>13</v>
      </c>
      <c r="B17" s="48" t="s">
        <v>4</v>
      </c>
      <c r="C17" s="46" t="s">
        <v>53</v>
      </c>
      <c r="D17" s="24">
        <f>SUM(Результаты!H5)</f>
        <v>0.9117969230769231</v>
      </c>
      <c r="E17" s="15" t="str">
        <f>Результаты!I5</f>
        <v>высокая</v>
      </c>
    </row>
    <row r="18" spans="1:5" s="18" customFormat="1" ht="43.5" customHeight="1">
      <c r="A18" s="23">
        <f t="shared" si="0"/>
        <v>14</v>
      </c>
      <c r="B18" s="48" t="s">
        <v>14</v>
      </c>
      <c r="C18" s="46" t="s">
        <v>60</v>
      </c>
      <c r="D18" s="45">
        <f>SUM(Результаты!H19)</f>
        <v>0.905969849246231</v>
      </c>
      <c r="E18" s="13" t="str">
        <f>Результаты!I19</f>
        <v>высокая</v>
      </c>
    </row>
    <row r="19" spans="1:5" s="14" customFormat="1" ht="31.5" customHeight="1">
      <c r="A19" s="64">
        <f t="shared" si="0"/>
        <v>15</v>
      </c>
      <c r="B19" s="48" t="str">
        <f>Результаты!B22</f>
        <v>Профилактика правонарушений</v>
      </c>
      <c r="C19" s="47" t="str">
        <f>Результаты!C22</f>
        <v>Зам. главы Администрации по социальным вопросам / Управление социальной поддержки</v>
      </c>
      <c r="D19" s="24">
        <f>Результаты!H22</f>
        <v>0.834</v>
      </c>
      <c r="E19" s="13" t="str">
        <f>Результаты!I22</f>
        <v>средняя</v>
      </c>
    </row>
    <row r="20" spans="1:5" ht="52.5">
      <c r="A20" s="23">
        <f t="shared" si="0"/>
        <v>16</v>
      </c>
      <c r="B20" s="48" t="s">
        <v>9</v>
      </c>
      <c r="C20" s="46" t="s">
        <v>54</v>
      </c>
      <c r="D20" s="45">
        <f>SUM(Результаты!H17)</f>
        <v>0.8085365853658537</v>
      </c>
      <c r="E20" s="15" t="str">
        <f>Результаты!I17</f>
        <v>средняя</v>
      </c>
    </row>
    <row r="21" spans="1:5" ht="41.25" customHeight="1">
      <c r="A21" s="23">
        <f t="shared" si="0"/>
        <v>17</v>
      </c>
      <c r="B21" s="48" t="s">
        <v>5</v>
      </c>
      <c r="C21" s="46" t="s">
        <v>52</v>
      </c>
      <c r="D21" s="24">
        <f>SUM(Результаты!H7)</f>
        <v>0.7429718875502008</v>
      </c>
      <c r="E21" s="13" t="str">
        <f>Результаты!I7</f>
        <v>удовлетворительная </v>
      </c>
    </row>
    <row r="22" spans="1:5" ht="42.75" customHeight="1">
      <c r="A22" s="64">
        <f t="shared" si="0"/>
        <v>18</v>
      </c>
      <c r="B22" s="48" t="str">
        <f>Результаты!B21</f>
        <v>Развитие туризма</v>
      </c>
      <c r="C22" s="46" t="s">
        <v>51</v>
      </c>
      <c r="D22" s="24">
        <f>Результаты!H21</f>
        <v>0.706</v>
      </c>
      <c r="E22" s="13" t="s">
        <v>56</v>
      </c>
    </row>
    <row r="23" spans="1:5" ht="13.5">
      <c r="A23" s="65"/>
      <c r="B23" s="44"/>
      <c r="C23" s="41"/>
      <c r="D23" s="25"/>
      <c r="E23" s="43"/>
    </row>
    <row r="24" spans="1:5" ht="13.5">
      <c r="A24" s="65"/>
      <c r="B24" s="44"/>
      <c r="C24" s="41"/>
      <c r="D24" s="25"/>
      <c r="E24" s="43"/>
    </row>
    <row r="25" spans="1:5" ht="13.5">
      <c r="A25" s="65"/>
      <c r="B25" s="44"/>
      <c r="C25" s="41"/>
      <c r="D25" s="25"/>
      <c r="E25" s="43"/>
    </row>
    <row r="26" spans="1:5" ht="13.5">
      <c r="A26" s="65"/>
      <c r="B26" s="44"/>
      <c r="C26" s="41"/>
      <c r="D26" s="25"/>
      <c r="E26" s="43"/>
    </row>
    <row r="27" spans="1:5" ht="13.5">
      <c r="A27" s="65"/>
      <c r="B27" s="44"/>
      <c r="C27" s="41"/>
      <c r="D27" s="25"/>
      <c r="E27" s="43"/>
    </row>
    <row r="28" spans="1:5" ht="13.5">
      <c r="A28" s="65"/>
      <c r="B28" s="44"/>
      <c r="C28" s="41"/>
      <c r="D28" s="25"/>
      <c r="E28" s="43"/>
    </row>
    <row r="29" spans="1:5" ht="13.5">
      <c r="A29" s="65"/>
      <c r="B29" s="44"/>
      <c r="C29" s="41"/>
      <c r="D29" s="25"/>
      <c r="E29" s="43"/>
    </row>
    <row r="30" spans="1:5" ht="13.5">
      <c r="A30" s="65"/>
      <c r="B30" s="44"/>
      <c r="C30" s="41"/>
      <c r="D30" s="25"/>
      <c r="E30" s="43"/>
    </row>
    <row r="31" spans="1:5" ht="13.5">
      <c r="A31" s="65"/>
      <c r="B31" s="44"/>
      <c r="C31" s="41"/>
      <c r="D31" s="25"/>
      <c r="E31" s="43"/>
    </row>
    <row r="32" spans="1:5" ht="13.5">
      <c r="A32" s="65"/>
      <c r="B32" s="44"/>
      <c r="C32" s="41"/>
      <c r="D32" s="25"/>
      <c r="E32" s="43"/>
    </row>
    <row r="33" spans="1:5" ht="13.5">
      <c r="A33" s="65"/>
      <c r="B33" s="44"/>
      <c r="C33" s="41"/>
      <c r="D33" s="25"/>
      <c r="E33" s="43"/>
    </row>
    <row r="34" spans="1:5" ht="13.5">
      <c r="A34" s="65"/>
      <c r="B34" s="44"/>
      <c r="C34" s="41"/>
      <c r="D34" s="25"/>
      <c r="E34" s="43"/>
    </row>
    <row r="35" spans="1:5" ht="13.5">
      <c r="A35" s="65"/>
      <c r="B35" s="44"/>
      <c r="C35" s="41"/>
      <c r="D35" s="25"/>
      <c r="E35" s="43"/>
    </row>
  </sheetData>
  <sheetProtection/>
  <mergeCells count="1">
    <mergeCell ref="A1:E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2021-03-29T13:24:55Z</cp:lastPrinted>
  <dcterms:created xsi:type="dcterms:W3CDTF">1996-10-08T23:32:33Z</dcterms:created>
  <dcterms:modified xsi:type="dcterms:W3CDTF">2022-04-01T11:35:20Z</dcterms:modified>
  <cp:category/>
  <cp:version/>
  <cp:contentType/>
  <cp:contentStatus/>
</cp:coreProperties>
</file>